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4 NİSAN\"/>
    </mc:Choice>
  </mc:AlternateContent>
  <xr:revisionPtr revIDLastSave="0" documentId="13_ncr:1_{40C96049-4C3A-4013-B2B0-65F85E97709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<sst xmlns="http://schemas.openxmlformats.org/spreadsheetml/2006/main" count="51" uniqueCount="42">
  <si>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</si>
  <si>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</si>
  <si>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</si>
  <si>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</si>
  <si>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</si>
  <si>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</si>
  <si>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</si>
  <si>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</si>
  <si>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</si>
  <si>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</si>
  <si>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</si>
  <si>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</si>
  <si>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</si>
  <si>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</si>
  <si>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</si>
  <si>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</si>
  <si>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</si>
  <si>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</si>
  <si>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</si>
  <si>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</si>
  <si>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</si>
  <si>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</si>
  <si>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</si>
  <si>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</si>
  <si>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</si>
  <si>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</si>
  <si>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</si>
  <si>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</si>
  <si>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</si>
  <si>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</si>
  <si>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</si>
  <si>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</si>
  <si>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</si>
  <si>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</si>
  <si>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</si>
  <si>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</si>
  <si>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KILINÇLAR METAL İZZET KILINÇ</t>
  </si>
  <si>
    <t>18,04,2023</t>
  </si>
  <si>
    <t>GAMA ÇATI</t>
  </si>
  <si>
    <t>ÖZ İŞ METAL</t>
  </si>
  <si>
    <t>HASAN YILDIRIM</t>
  </si>
  <si>
    <t>ADANA VE HATAY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</si>
</sst>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36" sqref="H3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40</v>
      </c>
      <c r="C2" s="47"/>
      <c r="D2" s="2" t="s">
        <v>2</v>
      </c>
      <c r="E2" s="48" t="s">
        <v>41</v>
      </c>
      <c r="F2" s="48"/>
      <c r="G2" s="48"/>
      <c r="H2" s="48"/>
      <c r="I2" s="48"/>
      <c r="J2" s="48"/>
      <c r="K2" s="3" t="s">
        <v>3</v>
      </c>
      <c r="L2" s="4">
        <f ca="1">TODAY()</f>
        <v>45035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37</v>
      </c>
      <c r="D5" s="11"/>
      <c r="E5" s="12">
        <v>10175</v>
      </c>
      <c r="F5" s="1"/>
      <c r="G5" s="13" t="str">
        <f t="shared" ref="G5:G6" si="0">IF(A5="","",(A5))</f>
        <v>KILINÇLAR METAL İZZET KILINÇ</v>
      </c>
      <c r="H5" s="12">
        <v>4000</v>
      </c>
      <c r="I5" s="12"/>
      <c r="J5" s="12"/>
      <c r="K5" s="12">
        <f>IF(G5="","",SUM(E5-H5-I5-J5))</f>
        <v>6175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37</v>
      </c>
      <c r="D6" s="11"/>
      <c r="E6" s="12">
        <v>39925</v>
      </c>
      <c r="F6" s="1"/>
      <c r="G6" s="13" t="str">
        <f t="shared" si="0"/>
        <v>GAMA ÇATI</v>
      </c>
      <c r="H6" s="12"/>
      <c r="I6" s="12">
        <v>36350</v>
      </c>
      <c r="J6" s="12"/>
      <c r="K6" s="12">
        <f t="shared" ref="K6:K19" si="1">IF(G6="","",SUM(E6-H6-I6-J6))</f>
        <v>3575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37</v>
      </c>
      <c r="D7" s="11"/>
      <c r="E7" s="12">
        <v>52250</v>
      </c>
      <c r="F7" s="1"/>
      <c r="G7" s="13" t="str">
        <f>IF(A7="","",(A7))</f>
        <v>ÖZ İŞ METAL</v>
      </c>
      <c r="H7" s="12"/>
      <c r="I7" s="12"/>
      <c r="J7" s="12"/>
      <c r="K7" s="12">
        <f t="shared" si="1"/>
        <v>52250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700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102350</v>
      </c>
      <c r="F22" s="1"/>
      <c r="G22" s="17" t="s">
        <v>17</v>
      </c>
      <c r="H22" s="18">
        <f>SUM(H5:H21)</f>
        <v>4700</v>
      </c>
      <c r="I22" s="18">
        <f>SUM(I5:I21)</f>
        <v>36350</v>
      </c>
      <c r="J22" s="18">
        <f>SUM(J5:J21)</f>
        <v>0</v>
      </c>
      <c r="K22" s="18">
        <f>SUM(K5:K21)</f>
        <v>62000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290526</v>
      </c>
      <c r="D25" s="19">
        <v>291744</v>
      </c>
      <c r="E25" s="20">
        <f>IF(C25="","",SUM(D25-C25))</f>
        <v>1218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3050</v>
      </c>
      <c r="D26" s="22"/>
      <c r="E26" s="21">
        <f>IF(C26="","",SUM(C26/E25))</f>
        <v>2.5041050903119868</v>
      </c>
      <c r="F26" s="1"/>
      <c r="G26" s="11" t="s">
        <v>26</v>
      </c>
      <c r="H26" s="12">
        <v>3050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3852</v>
      </c>
      <c r="D27" s="22"/>
      <c r="E27" s="23">
        <f>SUM(C27/E22)</f>
        <v>3.7635564240351735E-2</v>
      </c>
      <c r="F27" s="1"/>
      <c r="G27" s="11" t="s">
        <v>28</v>
      </c>
      <c r="H27" s="12">
        <v>402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3852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848</v>
      </c>
      <c r="D36" s="1"/>
      <c r="E36" s="1"/>
      <c r="F36" s="1"/>
      <c r="G36" s="27" t="s">
        <v>32</v>
      </c>
      <c r="H36" s="16">
        <f>IF(H33="","",SUM(H22-H33))</f>
        <v>848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40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2023-04-19T06:18:09Z</cp:lastPrinted>
  <dcterms:created xsi:type="dcterms:W3CDTF">2022-08-24T05:29:34Z</dcterms:created>
  <dcterms:modified xsi:type="dcterms:W3CDTF">2023-04-19T13:46:41Z</dcterms:modified>
</cp:coreProperties>
</file>